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0" activeTab="0"/>
  </bookViews>
  <sheets>
    <sheet name="Kadesch" sheetId="1" r:id="rId1"/>
    <sheet name="Thermophylen" sheetId="2" r:id="rId2"/>
    <sheet name="Tabelle3" sheetId="3" r:id="rId3"/>
  </sheets>
  <definedNames>
    <definedName name="TABLE" localSheetId="0">'Kadesch'!$F$10:$F$11</definedName>
  </definedNames>
  <calcPr fullCalcOnLoad="1"/>
</workbook>
</file>

<file path=xl/sharedStrings.xml><?xml version="1.0" encoding="utf-8"?>
<sst xmlns="http://schemas.openxmlformats.org/spreadsheetml/2006/main" count="65" uniqueCount="59">
  <si>
    <t>Gegner:</t>
  </si>
  <si>
    <t>Regierungsantritt</t>
  </si>
  <si>
    <t>Regierungsjahr von</t>
  </si>
  <si>
    <t>Schlacht von Kadesch</t>
  </si>
  <si>
    <t>etwa um sei</t>
  </si>
  <si>
    <t>Auszugsjahr unglaubwürdig!</t>
  </si>
  <si>
    <t>16 Jahre Später:</t>
  </si>
  <si>
    <t>im 21. Jahr von Ramses</t>
  </si>
  <si>
    <t>im 34. Jahr</t>
  </si>
  <si>
    <t xml:space="preserve">um </t>
  </si>
  <si>
    <t>Tod Ramses</t>
  </si>
  <si>
    <t>Der Trojanische Krieg war etwa 90-100 Jahre nach der Schlacht von Kadesch, als das Hetitherreich bröckelte.</t>
  </si>
  <si>
    <t>Er ging vermutlich von</t>
  </si>
  <si>
    <t>Das paßt zumindest am besten in alle Berechnungen. (auch wenn es archäologisch noch nicht gesichert ist)</t>
  </si>
  <si>
    <t>Teilnehmer:</t>
  </si>
  <si>
    <t>Truppenstärken:</t>
  </si>
  <si>
    <t>Ramses II. (1279-1213 v. Chr.)</t>
  </si>
  <si>
    <t>Hatuschilli</t>
  </si>
  <si>
    <t>begannen die Israeliten Kanaan zu besetzen und erobern</t>
  </si>
  <si>
    <t>nach</t>
  </si>
  <si>
    <t>Mutawalli von Chatti etwa gleich alt wie Ramses</t>
  </si>
  <si>
    <t>Auszug der Israeliten aus Ägypten</t>
  </si>
  <si>
    <t>Kanaan war ägyptisches Gebiet</t>
  </si>
  <si>
    <t>Hochzeit</t>
  </si>
  <si>
    <t>von statten.</t>
  </si>
  <si>
    <t>v.Chr.</t>
  </si>
  <si>
    <t>1. Friedensvertrag (nach der Schlacht von Kadesh)</t>
  </si>
  <si>
    <t>Tochter Hattuschilis</t>
  </si>
  <si>
    <t>Jahren Regierung</t>
  </si>
  <si>
    <t>(Quelle: Lexikon der Antike)</t>
  </si>
  <si>
    <t>(also nachdem die Ägypter den Gebietsanspruch gegen Hatussa durchsetztwen!!!)</t>
  </si>
  <si>
    <t>Schlacht bei den Thermophylen</t>
  </si>
  <si>
    <t>Datum:</t>
  </si>
  <si>
    <t>Truppenstärken</t>
  </si>
  <si>
    <t>(nach Herodot)</t>
  </si>
  <si>
    <t>Schiffsbesatzungen</t>
  </si>
  <si>
    <t>Infanterie</t>
  </si>
  <si>
    <t>Kavallerie</t>
  </si>
  <si>
    <t>Araber &amp; Lybier</t>
  </si>
  <si>
    <t>gr. Alliierte</t>
  </si>
  <si>
    <t>Griechen:</t>
  </si>
  <si>
    <t>Spartaner:</t>
  </si>
  <si>
    <t>Tegeaten und Mantineer</t>
  </si>
  <si>
    <t>Orchosmener</t>
  </si>
  <si>
    <t>Arkadier</t>
  </si>
  <si>
    <t>Korinther</t>
  </si>
  <si>
    <t>Phleius</t>
  </si>
  <si>
    <t>Mykene</t>
  </si>
  <si>
    <t>Böotien + Thespiai</t>
  </si>
  <si>
    <t>Phokis</t>
  </si>
  <si>
    <t>Lokris (Zahl unbekannt, aber gering)</t>
  </si>
  <si>
    <t>Thebaner</t>
  </si>
  <si>
    <t>selbst wenn es tatsächlich nur 50.000 Perser gewesen wären, waren 6.000 Griechen zahlmäßig unterlegen.</t>
  </si>
  <si>
    <t>11.8.-480</t>
  </si>
  <si>
    <t>Perser</t>
  </si>
  <si>
    <t>Griechen</t>
  </si>
  <si>
    <t>ungefähr...-</t>
  </si>
  <si>
    <t>(6700 max)</t>
  </si>
  <si>
    <t>Verluste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</si>
</sst>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#,##0"/>
    <numFmt numFmtId="167" formatCode="0%"/>
    <numFmt numFmtId="168" formatCode="* #,##0.00 [$DM-407]"/>
    <numFmt numFmtId="169" formatCode="* #,##0 [$DM-407]"/>
    <numFmt numFmtId="170" formatCode="d\-mmm"/>
    <numFmt numFmtId="171" formatCode="#,##0 ;[Red]#,##0 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169" fontId="0" fillId="0" borderId="0">
      <alignment/>
      <protection/>
    </xf>
  </cellStyleXfs>
  <cellXfs count="1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 quotePrefix="1">
      <alignment/>
    </xf>
    <xf numFmtId="166" fontId="0" fillId="0" borderId="0" xfId="0" applyAlignment="1">
      <alignment/>
    </xf>
    <xf numFmtId="170" fontId="0" fillId="0" borderId="0" xfId="0" applyAlignment="1">
      <alignment/>
    </xf>
    <xf numFmtId="164" fontId="1" fillId="0" borderId="0" xfId="0" applyAlignment="1">
      <alignment horizontal="center" vertical="center" wrapText="1"/>
    </xf>
    <xf numFmtId="171" fontId="0" fillId="0" borderId="0" xfId="0" applyAlignment="1">
      <alignment/>
    </xf>
    <xf numFmtId="171" fontId="2" fillId="0" borderId="0" xfId="0" applyAlignment="1">
      <alignment/>
    </xf>
    <xf numFmtId="164" fontId="1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1" fillId="0" borderId="0" xfId="0" applyAlignment="1">
      <alignment horizontal="center" vertical="center"/>
    </xf>
    <xf numFmtId="165" fontId="0" fillId="0" borderId="0" xfId="16">
      <alignment/>
      <protection/>
    </xf>
    <xf numFmtId="166" fontId="0" fillId="0" borderId="0" xfId="17">
      <alignment/>
      <protection/>
    </xf>
    <xf numFmtId="167" fontId="0" fillId="0" borderId="0" xfId="18">
      <alignment/>
      <protection/>
    </xf>
    <xf numFmtId="168" fontId="0" fillId="0" borderId="0" xfId="19">
      <alignment/>
      <protection/>
    </xf>
    <xf numFmtId="169" fontId="0" fillId="0" borderId="0" xfId="20">
      <alignment/>
      <protection/>
    </xf>
  </cellXfs>
  <cellStyles count="6">
    <cellStyle name="Normal" xfId="0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8" sqref="D8"/>
    </sheetView>
  </sheetViews>
  <sheetFormatPr defaultColWidth="10.00390625" defaultRowHeight="12.75"/>
  <cols>
    <col min="1" max="1" width="19.57421875" style="0" customWidth="1"/>
    <col min="2" max="256" width="11.00390625" style="0" bestFit="1" customWidth="1"/>
  </cols>
  <sheetData>
    <row r="1" spans="1:4" ht="39.75" customHeight="1">
      <c r="A1" s="11" t="s">
        <v>0</v>
      </c>
      <c r="B1" s="5" t="s">
        <v>16</v>
      </c>
      <c r="C1" s="5" t="s">
        <v>17</v>
      </c>
      <c r="D1" t="s">
        <v>20</v>
      </c>
    </row>
    <row r="2" spans="1:5" ht="13.5">
      <c r="A2" t="s">
        <v>1</v>
      </c>
      <c r="B2">
        <f>C4+$B$3</f>
        <v>1279</v>
      </c>
      <c r="C2">
        <f>C4+$C$3</f>
        <v>1296</v>
      </c>
      <c r="E2" t="s">
        <v>25</v>
      </c>
    </row>
    <row r="3" spans="1:3" ht="13.5">
      <c r="A3" t="s">
        <v>2</v>
      </c>
      <c r="B3">
        <v>5</v>
      </c>
      <c r="C3">
        <v>22</v>
      </c>
    </row>
    <row r="4" spans="1:5" ht="13.5">
      <c r="A4" t="s">
        <v>3</v>
      </c>
      <c r="C4">
        <v>1274</v>
      </c>
      <c r="D4" s="4">
        <v>38123</v>
      </c>
      <c r="E4" t="s">
        <v>25</v>
      </c>
    </row>
    <row r="6" spans="1:7" ht="13.5">
      <c r="A6" t="s">
        <v>4</v>
      </c>
      <c r="B6">
        <v>1270</v>
      </c>
      <c r="D6" t="s">
        <v>21</v>
      </c>
      <c r="G6" t="s">
        <v>30</v>
      </c>
    </row>
    <row r="7" spans="1:4" ht="13.5">
      <c r="A7" t="s">
        <v>5</v>
      </c>
      <c r="D7" t="s">
        <v>22</v>
      </c>
    </row>
    <row r="8" spans="1:5" ht="13.5">
      <c r="A8" s="2" t="s">
        <v>6</v>
      </c>
      <c r="B8">
        <f>C4-16</f>
        <v>1258</v>
      </c>
      <c r="C8">
        <f>C4-16</f>
        <v>1258</v>
      </c>
      <c r="E8" s="2" t="s">
        <v>26</v>
      </c>
    </row>
    <row r="9" spans="1:2" ht="13.5">
      <c r="A9" t="s">
        <v>7</v>
      </c>
      <c r="B9">
        <f>B2-21</f>
        <v>1258</v>
      </c>
    </row>
    <row r="10" ht="25.5" customHeight="1"/>
    <row r="11" spans="1:5" ht="13.5">
      <c r="A11" t="s">
        <v>8</v>
      </c>
      <c r="B11">
        <f>B2-34</f>
        <v>1245</v>
      </c>
      <c r="D11" t="s">
        <v>23</v>
      </c>
      <c r="E11" t="s">
        <v>27</v>
      </c>
    </row>
    <row r="12" spans="1:3" ht="13.5">
      <c r="A12" t="s">
        <v>9</v>
      </c>
      <c r="B12">
        <v>1240</v>
      </c>
      <c r="C12" t="s">
        <v>18</v>
      </c>
    </row>
    <row r="16" spans="1:5" ht="13.5">
      <c r="A16" t="s">
        <v>10</v>
      </c>
      <c r="B16">
        <v>1213</v>
      </c>
      <c r="C16" t="s">
        <v>19</v>
      </c>
      <c r="D16">
        <f>B2-B16</f>
        <v>66</v>
      </c>
      <c r="E16" t="s">
        <v>28</v>
      </c>
    </row>
    <row r="19" ht="13.5">
      <c r="A19" t="s">
        <v>11</v>
      </c>
    </row>
    <row r="20" spans="1:5" ht="13.5">
      <c r="A20" t="s">
        <v>12</v>
      </c>
      <c r="B20">
        <v>1194</v>
      </c>
      <c r="C20" t="str">
        <f>TEXT("bis 1184",0)</f>
        <v>bis 1184</v>
      </c>
      <c r="D20" t="s">
        <v>24</v>
      </c>
      <c r="E20" t="s">
        <v>29</v>
      </c>
    </row>
    <row r="21" ht="13.5">
      <c r="A21" t="s">
        <v>13</v>
      </c>
    </row>
    <row r="23" ht="13.5">
      <c r="A23" t="s">
        <v>14</v>
      </c>
    </row>
    <row r="26" ht="13.5">
      <c r="A26" t="s">
        <v>15</v>
      </c>
    </row>
  </sheetData>
  <sheetProtection/>
  <printOptions/>
  <pageMargins left="0.7875" right="0.7875" top="0.7875" bottom="0.7875" header="0.49166666666666664" footer="0.49166666666666664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" sqref="D2"/>
    </sheetView>
  </sheetViews>
  <sheetFormatPr defaultColWidth="10.00390625" defaultRowHeight="12.75"/>
  <cols>
    <col min="1" max="1" width="18.421875" style="0" customWidth="1"/>
    <col min="2" max="256" width="11.00390625" style="0" bestFit="1" customWidth="1"/>
  </cols>
  <sheetData>
    <row r="1" ht="15.75">
      <c r="A1" s="10" t="s">
        <v>31</v>
      </c>
    </row>
    <row r="2" spans="1:4" ht="13.5">
      <c r="A2" t="s">
        <v>32</v>
      </c>
      <c r="B2" s="2" t="s">
        <v>53</v>
      </c>
      <c r="C2" t="s">
        <v>25</v>
      </c>
      <c r="D2" t="s">
        <v>56</v>
      </c>
    </row>
    <row r="4" spans="1:7" ht="13.5">
      <c r="A4" s="9" t="s">
        <v>0</v>
      </c>
      <c r="B4" s="9" t="s">
        <v>54</v>
      </c>
      <c r="C4" s="9" t="s">
        <v>55</v>
      </c>
      <c r="F4" s="9" t="s">
        <v>54</v>
      </c>
      <c r="G4" s="9" t="s">
        <v>55</v>
      </c>
    </row>
    <row r="6" spans="1:7" ht="13.5">
      <c r="A6" s="9" t="s">
        <v>33</v>
      </c>
      <c r="B6" s="7">
        <f>SUM(B8:B12)</f>
        <v>2641610</v>
      </c>
      <c r="C6" s="7">
        <f>SUM(C15:C27)</f>
        <v>5300</v>
      </c>
      <c r="D6" t="s">
        <v>57</v>
      </c>
      <c r="E6" s="9" t="s">
        <v>58</v>
      </c>
      <c r="F6" s="3">
        <v>20000</v>
      </c>
      <c r="G6" s="3">
        <v>4000</v>
      </c>
    </row>
    <row r="7" spans="1:7" ht="13.5">
      <c r="A7" t="s">
        <v>34</v>
      </c>
      <c r="B7" s="6"/>
      <c r="C7" s="6"/>
      <c r="E7" t="s">
        <v>34</v>
      </c>
      <c r="F7" s="3"/>
      <c r="G7" s="3"/>
    </row>
    <row r="8" spans="1:7" ht="13.5">
      <c r="A8" t="s">
        <v>35</v>
      </c>
      <c r="B8" s="6">
        <v>517610</v>
      </c>
      <c r="C8" s="6"/>
      <c r="F8" s="3"/>
      <c r="G8" s="3"/>
    </row>
    <row r="9" spans="1:7" ht="13.5">
      <c r="A9" t="s">
        <v>36</v>
      </c>
      <c r="B9" s="6">
        <v>1700000</v>
      </c>
      <c r="C9" s="6"/>
      <c r="F9" s="3"/>
      <c r="G9" s="3"/>
    </row>
    <row r="10" spans="1:7" ht="13.5">
      <c r="A10" t="s">
        <v>37</v>
      </c>
      <c r="B10" s="6">
        <v>80000</v>
      </c>
      <c r="C10" s="6"/>
      <c r="F10" s="3"/>
      <c r="G10" s="3"/>
    </row>
    <row r="11" spans="1:7" ht="13.5">
      <c r="A11" t="s">
        <v>38</v>
      </c>
      <c r="B11" s="6">
        <v>20000</v>
      </c>
      <c r="C11" s="6"/>
      <c r="F11" s="3"/>
      <c r="G11" s="3"/>
    </row>
    <row r="12" spans="1:7" ht="13.5">
      <c r="A12" t="s">
        <v>39</v>
      </c>
      <c r="B12" s="6">
        <v>324000</v>
      </c>
      <c r="C12" s="6"/>
      <c r="F12" s="3"/>
      <c r="G12" s="3"/>
    </row>
    <row r="13" spans="2:7" ht="13.5">
      <c r="B13" s="6"/>
      <c r="C13" s="6"/>
      <c r="F13" s="3"/>
      <c r="G13" s="3"/>
    </row>
    <row r="14" spans="1:7" ht="13.5">
      <c r="A14" s="8" t="s">
        <v>40</v>
      </c>
      <c r="B14" s="6"/>
      <c r="C14" s="6"/>
      <c r="F14" s="3"/>
      <c r="G14" s="3"/>
    </row>
    <row r="15" spans="1:7" ht="13.5">
      <c r="A15" t="s">
        <v>41</v>
      </c>
      <c r="B15" s="6"/>
      <c r="C15" s="6">
        <v>300</v>
      </c>
      <c r="F15" s="3"/>
      <c r="G15" s="3"/>
    </row>
    <row r="16" spans="1:7" ht="13.5">
      <c r="A16" t="s">
        <v>42</v>
      </c>
      <c r="B16" s="6"/>
      <c r="C16" s="6">
        <v>1000</v>
      </c>
      <c r="F16" s="3"/>
      <c r="G16" s="3"/>
    </row>
    <row r="17" spans="1:7" ht="13.5">
      <c r="A17" t="s">
        <v>43</v>
      </c>
      <c r="B17" s="6"/>
      <c r="C17" s="6">
        <v>120</v>
      </c>
      <c r="F17" s="3"/>
      <c r="G17" s="3"/>
    </row>
    <row r="18" spans="1:7" ht="13.5">
      <c r="A18" t="s">
        <v>44</v>
      </c>
      <c r="B18" s="6"/>
      <c r="C18" s="6">
        <v>1000</v>
      </c>
      <c r="F18" s="3"/>
      <c r="G18" s="3"/>
    </row>
    <row r="19" spans="1:7" ht="13.5">
      <c r="A19" t="s">
        <v>45</v>
      </c>
      <c r="B19" s="6"/>
      <c r="C19" s="6">
        <v>400</v>
      </c>
      <c r="F19" s="3"/>
      <c r="G19" s="3"/>
    </row>
    <row r="20" spans="1:7" ht="13.5">
      <c r="A20" t="s">
        <v>46</v>
      </c>
      <c r="B20" s="6"/>
      <c r="C20" s="6">
        <v>200</v>
      </c>
      <c r="F20" s="3"/>
      <c r="G20" s="3"/>
    </row>
    <row r="21" spans="1:7" ht="13.5">
      <c r="A21" t="s">
        <v>47</v>
      </c>
      <c r="B21" s="6"/>
      <c r="C21" s="6">
        <v>80</v>
      </c>
      <c r="F21" s="3"/>
      <c r="G21" s="3"/>
    </row>
    <row r="22" spans="1:7" ht="13.5">
      <c r="A22" t="s">
        <v>48</v>
      </c>
      <c r="B22" s="6"/>
      <c r="C22" s="6">
        <v>700</v>
      </c>
      <c r="F22" s="3"/>
      <c r="G22" s="3"/>
    </row>
    <row r="23" spans="1:7" ht="13.5">
      <c r="A23" t="s">
        <v>49</v>
      </c>
      <c r="B23" s="6"/>
      <c r="C23" s="6">
        <v>1000</v>
      </c>
      <c r="F23" s="3"/>
      <c r="G23" s="3"/>
    </row>
    <row r="24" spans="1:7" ht="13.5">
      <c r="A24" t="s">
        <v>50</v>
      </c>
      <c r="B24" s="6"/>
      <c r="C24" s="6">
        <v>100</v>
      </c>
      <c r="F24" s="3"/>
      <c r="G24" s="3"/>
    </row>
    <row r="25" spans="1:7" ht="13.5">
      <c r="A25" t="s">
        <v>51</v>
      </c>
      <c r="B25" s="6"/>
      <c r="C25" s="6">
        <v>400</v>
      </c>
      <c r="F25" s="3"/>
      <c r="G25" s="3"/>
    </row>
    <row r="26" spans="2:3" ht="13.5">
      <c r="B26" s="6"/>
      <c r="C26" s="6"/>
    </row>
    <row r="27" spans="1:3" ht="13.5">
      <c r="A27" t="s">
        <v>52</v>
      </c>
      <c r="B27" s="6"/>
      <c r="C27" s="6"/>
    </row>
    <row r="28" spans="2:3" ht="13.5">
      <c r="B28" s="6"/>
      <c r="C28" s="6"/>
    </row>
  </sheetData>
  <sheetProtection/>
  <printOptions/>
  <pageMargins left="0.7875" right="0.7875" top="0.7875" bottom="0.7875" header="0.49166666666666664" footer="0.49166666666666664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256" width="11.00390625" style="0" bestFit="1" customWidth="1"/>
  </cols>
  <sheetData/>
  <sheetProtection/>
  <printOptions/>
  <pageMargins left="0.7875" right="0.7875" top="0.7875" bottom="0.7875" header="0.49166666666666664" footer="0.49166666666666664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489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Schlacht von Kadesch</dc:title>
  <dc:subject/>
  <dc:creator>Win98 User</dc:creator>
  <cp:keywords/>
  <dc:description/>
  <cp:lastModifiedBy/>
  <dcterms:created xsi:type="dcterms:W3CDTF">2011-12-06T15:59:16Z</dcterms:created>
  <dcterms:modified xsi:type="dcterms:W3CDTF">2004-07-14T16:31:22Z</dcterms:modified>
  <cp:category/>
  <cp:version/>
  <cp:contentType/>
  <cp:contentStatus/>
</cp:coreProperties>
</file>